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11100" windowHeight="5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<sst xmlns="http://schemas.openxmlformats.org/spreadsheetml/2006/main" count="18" uniqueCount="18">
  <si>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ANNO</t>
  </si>
  <si>
    <t>Oneri concessori - Allacciam.</t>
  </si>
  <si>
    <t>Imposte e tasse</t>
  </si>
  <si>
    <t>TOTALE COSTI ANNUI</t>
  </si>
  <si>
    <t>RIMANENZA FINALE ANNO</t>
  </si>
  <si>
    <t>Fideiuss. e assicuraz. - Interessi e oneri banca</t>
  </si>
  <si>
    <t>TOTALI</t>
  </si>
  <si>
    <t>VENDITE</t>
  </si>
  <si>
    <t>Acquisto terreno</t>
  </si>
  <si>
    <r>
      <t xml:space="preserve"> </t>
    </r>
    <r>
      <rPr>
        <b/>
        <sz val="12"/>
        <rFont val="Times New Roman"/>
        <family val="1"/>
      </rPr>
      <t>Ditta Edile: ______________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</t>
    </r>
    <r>
      <rPr>
        <b/>
        <sz val="12"/>
        <rFont val="Times New Roman"/>
        <family val="1"/>
      </rPr>
      <t>COSTO CANTIERE: ______________</t>
    </r>
  </si>
  <si>
    <t>…0</t>
  </si>
  <si>
    <t>…1</t>
  </si>
  <si>
    <t>…2</t>
  </si>
  <si>
    <t>…3</t>
  </si>
  <si>
    <t>…4</t>
  </si>
  <si>
    <t>Costo appalti e lavorazioni</t>
  </si>
  <si>
    <t>Compensi profession.</t>
  </si>
  <si>
    <t>Utile netto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</si>
</sst>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&quot;€&quot;\ #,##0.00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1" fontId="0" fillId="0" borderId="0" xfId="46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Continuous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73" fontId="0" fillId="0" borderId="11" xfId="46" applyNumberFormat="1" applyFont="1" applyBorder="1" applyAlignment="1" applyProtection="1">
      <alignment horizontal="center"/>
      <protection locked="0"/>
    </xf>
    <xf numFmtId="173" fontId="0" fillId="0" borderId="12" xfId="46" applyNumberFormat="1" applyFont="1" applyBorder="1" applyAlignment="1" applyProtection="1">
      <alignment horizontal="center"/>
      <protection locked="0"/>
    </xf>
    <xf numFmtId="173" fontId="0" fillId="0" borderId="11" xfId="46" applyNumberFormat="1" applyFont="1" applyBorder="1" applyAlignment="1" applyProtection="1">
      <alignment horizontal="center" wrapText="1"/>
      <protection locked="0"/>
    </xf>
    <xf numFmtId="49" fontId="1" fillId="0" borderId="10" xfId="0" applyNumberFormat="1" applyFont="1" applyBorder="1" applyAlignment="1" applyProtection="1">
      <alignment horizontal="center" wrapText="1"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49" fontId="1" fillId="0" borderId="11" xfId="0" applyNumberFormat="1" applyFont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right" vertical="center" wrapText="1"/>
      <protection locked="0"/>
    </xf>
    <xf numFmtId="173" fontId="0" fillId="0" borderId="11" xfId="46" applyNumberFormat="1" applyFont="1" applyBorder="1" applyAlignment="1" applyProtection="1">
      <alignment horizontal="right" wrapText="1"/>
      <protection locked="0"/>
    </xf>
    <xf numFmtId="4" fontId="0" fillId="0" borderId="11" xfId="46" applyNumberFormat="1" applyFont="1" applyBorder="1" applyAlignment="1" applyProtection="1">
      <alignment horizontal="right"/>
      <protection locked="0"/>
    </xf>
    <xf numFmtId="0" fontId="0" fillId="0" borderId="11" xfId="46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1" fontId="23" fillId="0" borderId="11" xfId="46" applyFont="1" applyBorder="1" applyAlignment="1">
      <alignment horizontal="center" vertical="center"/>
    </xf>
    <xf numFmtId="3" fontId="0" fillId="0" borderId="11" xfId="46" applyNumberFormat="1" applyFont="1" applyBorder="1" applyAlignment="1" applyProtection="1">
      <alignment horizontal="right"/>
      <protection locked="0"/>
    </xf>
    <xf numFmtId="43" fontId="23" fillId="0" borderId="12" xfId="46" applyNumberFormat="1" applyFont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PageLayoutView="0" workbookViewId="0" topLeftCell="A1">
      <selection activeCell="L7" sqref="L7"/>
    </sheetView>
  </sheetViews>
  <sheetFormatPr defaultColWidth="9.140625" defaultRowHeight="12.75"/>
  <cols>
    <col min="1" max="1" width="9.421875" style="0" customWidth="1"/>
    <col min="2" max="2" width="12.28125" style="0" customWidth="1"/>
    <col min="3" max="3" width="12.140625" style="0" customWidth="1"/>
    <col min="4" max="4" width="12.00390625" style="0" customWidth="1"/>
    <col min="5" max="5" width="10.8515625" style="0" customWidth="1"/>
    <col min="6" max="7" width="10.7109375" style="0" customWidth="1"/>
    <col min="8" max="9" width="13.57421875" style="0" customWidth="1"/>
    <col min="10" max="10" width="14.00390625" style="21" customWidth="1"/>
  </cols>
  <sheetData>
    <row r="1" spans="1:10" ht="61.5" customHeight="1">
      <c r="A1" s="4" t="s">
        <v>9</v>
      </c>
      <c r="B1" s="5"/>
      <c r="C1" s="5"/>
      <c r="D1" s="5"/>
      <c r="E1" s="5"/>
      <c r="F1" s="5"/>
      <c r="G1" s="5"/>
      <c r="H1" s="5"/>
      <c r="I1" s="5"/>
      <c r="J1" s="15"/>
    </row>
    <row r="2" spans="1:10" ht="54" customHeight="1">
      <c r="A2" s="6" t="s">
        <v>0</v>
      </c>
      <c r="B2" s="7" t="s">
        <v>8</v>
      </c>
      <c r="C2" s="7" t="s">
        <v>15</v>
      </c>
      <c r="D2" s="7" t="s">
        <v>1</v>
      </c>
      <c r="E2" s="7" t="s">
        <v>5</v>
      </c>
      <c r="F2" s="7" t="s">
        <v>16</v>
      </c>
      <c r="G2" s="7" t="s">
        <v>2</v>
      </c>
      <c r="H2" s="7" t="s">
        <v>3</v>
      </c>
      <c r="I2" s="7" t="s">
        <v>7</v>
      </c>
      <c r="J2" s="16" t="s">
        <v>4</v>
      </c>
    </row>
    <row r="3" spans="1:10" ht="30" customHeight="1">
      <c r="A3" s="11" t="s">
        <v>10</v>
      </c>
      <c r="B3" s="10">
        <v>200000</v>
      </c>
      <c r="C3" s="10">
        <v>45000</v>
      </c>
      <c r="D3" s="10">
        <v>35000</v>
      </c>
      <c r="E3" s="10">
        <v>6000</v>
      </c>
      <c r="F3" s="10">
        <v>25000</v>
      </c>
      <c r="G3" s="10">
        <v>4000</v>
      </c>
      <c r="H3" s="10">
        <f aca="true" t="shared" si="0" ref="H3:H9">SUM(B3:G3)</f>
        <v>315000</v>
      </c>
      <c r="I3" s="10"/>
      <c r="J3" s="17">
        <f>H3</f>
        <v>315000</v>
      </c>
    </row>
    <row r="4" spans="1:10" ht="30" customHeight="1">
      <c r="A4" s="11" t="s">
        <v>11</v>
      </c>
      <c r="B4" s="10"/>
      <c r="C4" s="10">
        <v>260000</v>
      </c>
      <c r="D4" s="10">
        <v>75000</v>
      </c>
      <c r="E4" s="10">
        <v>16000</v>
      </c>
      <c r="F4" s="10">
        <v>13000</v>
      </c>
      <c r="G4" s="10">
        <v>3500</v>
      </c>
      <c r="H4" s="10">
        <f t="shared" si="0"/>
        <v>367500</v>
      </c>
      <c r="I4" s="10"/>
      <c r="J4" s="17">
        <f>J3+H4</f>
        <v>682500</v>
      </c>
    </row>
    <row r="5" spans="1:10" ht="30" customHeight="1">
      <c r="A5" s="11" t="s">
        <v>12</v>
      </c>
      <c r="B5" s="10"/>
      <c r="C5" s="10">
        <v>320000</v>
      </c>
      <c r="D5" s="10">
        <v>65000</v>
      </c>
      <c r="E5" s="10">
        <v>27000</v>
      </c>
      <c r="F5" s="10">
        <v>15000</v>
      </c>
      <c r="G5" s="10">
        <v>5000</v>
      </c>
      <c r="H5" s="10">
        <f t="shared" si="0"/>
        <v>432000</v>
      </c>
      <c r="I5" s="10"/>
      <c r="J5" s="17">
        <f>J4+H5</f>
        <v>1114500</v>
      </c>
    </row>
    <row r="6" spans="1:10" ht="30" customHeight="1">
      <c r="A6" s="11" t="s">
        <v>13</v>
      </c>
      <c r="B6" s="8"/>
      <c r="C6" s="8">
        <v>140000</v>
      </c>
      <c r="D6" s="8">
        <v>16000</v>
      </c>
      <c r="E6" s="8">
        <v>23000</v>
      </c>
      <c r="F6" s="8">
        <v>18000</v>
      </c>
      <c r="G6" s="8">
        <v>1500</v>
      </c>
      <c r="H6" s="8">
        <f t="shared" si="0"/>
        <v>198500</v>
      </c>
      <c r="I6" s="8">
        <v>850000</v>
      </c>
      <c r="J6" s="18">
        <f>(J5+H6)-(I6*0.85)</f>
        <v>590500</v>
      </c>
    </row>
    <row r="7" spans="1:10" ht="30" customHeight="1">
      <c r="A7" s="14" t="s">
        <v>14</v>
      </c>
      <c r="B7" s="8"/>
      <c r="C7" s="8">
        <v>20000</v>
      </c>
      <c r="D7" s="8"/>
      <c r="E7" s="8">
        <v>8000</v>
      </c>
      <c r="F7" s="8">
        <v>7000</v>
      </c>
      <c r="G7" s="8">
        <v>500</v>
      </c>
      <c r="H7" s="8">
        <f t="shared" si="0"/>
        <v>35500</v>
      </c>
      <c r="I7" s="8">
        <v>736471</v>
      </c>
      <c r="J7" s="23">
        <f>(J6+H7)-(I7*0.85)</f>
        <v>-0.34999999997671694</v>
      </c>
    </row>
    <row r="8" spans="1:10" ht="30" customHeight="1">
      <c r="A8" s="13"/>
      <c r="B8" s="8"/>
      <c r="C8" s="8"/>
      <c r="D8" s="8"/>
      <c r="E8" s="8"/>
      <c r="F8" s="8"/>
      <c r="G8" s="8"/>
      <c r="H8" s="8">
        <f t="shared" si="0"/>
        <v>0</v>
      </c>
      <c r="I8" s="8"/>
      <c r="J8" s="19"/>
    </row>
    <row r="9" spans="1:10" ht="30" customHeight="1">
      <c r="A9" s="12" t="s">
        <v>6</v>
      </c>
      <c r="B9" s="9">
        <f aca="true" t="shared" si="1" ref="B9:G9">SUM(B3:B8)</f>
        <v>200000</v>
      </c>
      <c r="C9" s="9">
        <f t="shared" si="1"/>
        <v>785000</v>
      </c>
      <c r="D9" s="9">
        <f t="shared" si="1"/>
        <v>191000</v>
      </c>
      <c r="E9" s="9">
        <f t="shared" si="1"/>
        <v>80000</v>
      </c>
      <c r="F9" s="9">
        <f t="shared" si="1"/>
        <v>78000</v>
      </c>
      <c r="G9" s="9">
        <f t="shared" si="1"/>
        <v>14500</v>
      </c>
      <c r="H9" s="9">
        <f t="shared" si="0"/>
        <v>1348500</v>
      </c>
      <c r="I9" s="9">
        <f>SUM(I3:I8)</f>
        <v>1586471</v>
      </c>
      <c r="J9" s="24">
        <f>I9-H9</f>
        <v>237971</v>
      </c>
    </row>
    <row r="10" spans="1:10" ht="12.75">
      <c r="A10" s="1"/>
      <c r="B10" s="2"/>
      <c r="C10" s="2"/>
      <c r="D10" s="2"/>
      <c r="E10" s="2"/>
      <c r="F10" s="2"/>
      <c r="G10" s="2"/>
      <c r="H10" s="2"/>
      <c r="I10" s="2"/>
      <c r="J10" s="22" t="s">
        <v>17</v>
      </c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20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20"/>
    </row>
  </sheetData>
  <sheetProtection/>
  <printOptions/>
  <pageMargins left="1.1023622047244095" right="0.5118110236220472" top="0.6299212598425197" bottom="0.984251968503937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2009-05-05T15:25:33Z</cp:lastPrinted>
  <dcterms:created xsi:type="dcterms:W3CDTF">2001-01-08T09:37:19Z</dcterms:created>
  <dcterms:modified xsi:type="dcterms:W3CDTF">2014-02-05T16:50:41Z</dcterms:modified>
  <cp:category/>
  <cp:version/>
  <cp:contentType/>
  <cp:contentStatus/>
</cp:coreProperties>
</file>